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8_{B9B4F8C1-301E-42BC-AD9F-D0F947EDDD8C}" xr6:coauthVersionLast="45" xr6:coauthVersionMax="45" xr10:uidLastSave="{00000000-0000-0000-0000-000000000000}"/>
  <bookViews>
    <workbookView xWindow="9720" yWindow="396" windowWidth="39708" windowHeight="24168" xr2:uid="{00000000-000D-0000-FFFF-FFFF00000000}"/>
  </bookViews>
  <sheets>
    <sheet name="incarichi al 2023 " sheetId="8" r:id="rId1"/>
  </sheets>
  <definedNames>
    <definedName name="_xlnm._FilterDatabase" localSheetId="0" hidden="1">'incarichi al 2023 '!$A$4:$M$75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" i="8" l="1"/>
  <c r="H34" i="8"/>
  <c r="H32" i="8"/>
  <c r="H31" i="8"/>
  <c r="H30" i="8"/>
  <c r="H10" i="8"/>
  <c r="H9" i="8"/>
  <c r="H8" i="8"/>
  <c r="H7" i="8"/>
</calcChain>
</file>

<file path=xl/sharedStrings.xml><?xml version="1.0" encoding="utf-8"?>
<sst xmlns="http://schemas.openxmlformats.org/spreadsheetml/2006/main" count="370" uniqueCount="106">
  <si>
    <t xml:space="preserve">Estremi dell'atto di conferimento </t>
  </si>
  <si>
    <t xml:space="preserve">procedura seguita per la selezione </t>
  </si>
  <si>
    <t>numero partecipanti</t>
  </si>
  <si>
    <t>Titolo</t>
  </si>
  <si>
    <t>Oggetto incarico</t>
  </si>
  <si>
    <t>diretta</t>
  </si>
  <si>
    <t xml:space="preserve">Durata </t>
  </si>
  <si>
    <t>Ingegnere</t>
  </si>
  <si>
    <t>RUOLO RSPP ESTERNO E CONSULENZA PER SICUREZZA SUL LAVORO</t>
  </si>
  <si>
    <t>Biologo</t>
  </si>
  <si>
    <t>ANALISI ACQUA - REFLUI</t>
  </si>
  <si>
    <t>Consulente del Lavoro</t>
  </si>
  <si>
    <t>CONSULENZA SU PRATICHE RELATIVE AI DIPENDENTI (PRESTAZIONI PROFESSIONALI SVOLTE PRESO GLI IST. PREVIDENZIALI, ASSISTENZIALI E FISCALI, ELABORAZIONE BUSTE PAGA)</t>
  </si>
  <si>
    <t>Avvocato</t>
  </si>
  <si>
    <t>Roberto Cicini - Studio di Ingegneria 2 C</t>
  </si>
  <si>
    <t>Michele Pelle - Studio di Ingengeria</t>
  </si>
  <si>
    <t xml:space="preserve"> Leontina Marinelli - Studio di consulenza del lavoro</t>
  </si>
  <si>
    <t>Dottore</t>
  </si>
  <si>
    <t>SORVEGLIANZA SANITARIA E VISITE MEDICHE PERIODICHE</t>
  </si>
  <si>
    <t>ASSISTENZA E CONSULENZA SOCIETARIA E BANCARIA, PROGRAMMAZIONE FINANZIARIA, CONTROLLO DI GESTIONE</t>
  </si>
  <si>
    <t>ASSISTENZA LEGALE - Recupero Crediti</t>
  </si>
  <si>
    <t>Annuale</t>
  </si>
  <si>
    <t>compenso totale previsto</t>
  </si>
  <si>
    <t>Lettera incarico prot. n. 203 del 30/01/2014</t>
  </si>
  <si>
    <t>Consulente fiscale</t>
  </si>
  <si>
    <t>Incarico professionale rinnovato il 15/04/2016</t>
  </si>
  <si>
    <t>CONSULENTI - COLLABORATORI E INCARICHI PROFESSIONALI</t>
  </si>
  <si>
    <t>ACCERTAMENTI DOCUMENTALI COME DA DELIBERA DELL'AEEG N. 40/14 E S.M.I.</t>
  </si>
  <si>
    <t>CORSO DI PRIMO SOCCORSO</t>
  </si>
  <si>
    <t>Recupero crediti</t>
  </si>
  <si>
    <t xml:space="preserve">Difesa giudizio </t>
  </si>
  <si>
    <t>Eurolab srl</t>
  </si>
  <si>
    <t>compensi pagati nel 2020</t>
  </si>
  <si>
    <t>compensi pagati nel 2021</t>
  </si>
  <si>
    <t>compensi pagati nel 2022</t>
  </si>
  <si>
    <t>compensi pagati nel 2023</t>
  </si>
  <si>
    <t>Nome e Cognome</t>
  </si>
  <si>
    <t>Manila Potenziani</t>
  </si>
  <si>
    <t>Mauro Sabetta</t>
  </si>
  <si>
    <t>Francesco Di Folco</t>
  </si>
  <si>
    <t xml:space="preserve">Alessio Rastelli </t>
  </si>
  <si>
    <t>Fabrizio Tiburzi</t>
  </si>
  <si>
    <t>Lettere di incarico prot. n. 1275 del 30/05/2017</t>
  </si>
  <si>
    <t>ASSISTENZA LEGALE - Recupero crediti</t>
  </si>
  <si>
    <t>Lettera incarico prot. n. 2195 del 04/10/2019</t>
  </si>
  <si>
    <t>Lettera incarico prot. n. 393 del 18/02/2020</t>
  </si>
  <si>
    <t>Lettera incarico prot. n. 2686 del 29/10/2018</t>
  </si>
  <si>
    <t>Lettera incarico prot. n. 2278 del 14/10/2019</t>
  </si>
  <si>
    <t>Lettera incarico prot. n. 392 del 18/02/2020</t>
  </si>
  <si>
    <t>Lettera incarico prot. n. 794 del 23/03/2021</t>
  </si>
  <si>
    <t xml:space="preserve">Benedetto Longino Lombardi </t>
  </si>
  <si>
    <t>Lettera incarico prot. n. 11 del 04/01/2021</t>
  </si>
  <si>
    <t>Lettera incarico prot. n. 282 del 29/01/2019</t>
  </si>
  <si>
    <t>Lettera incarico prot. n. 3342 del 10/12/2021</t>
  </si>
  <si>
    <t>compensi pagati anni precedenti</t>
  </si>
  <si>
    <t>Incarichi per supporto adempimenti fiscali</t>
  </si>
  <si>
    <t>ADEMPIMENTI IN MATERIA DI SICUREZZA SUL LAVORO IN CONSIDERAZIONE DELL'EMERGENZA COVID-19</t>
  </si>
  <si>
    <t>REDAZIONE DVR INTEGRATIVO FARMACIA COMUNALE PER INIZIO ATTIVITA' DI SOMMINISTRAZIONE VACCINO COVID-19</t>
  </si>
  <si>
    <t>Incarico una tantum 14/05/2020</t>
  </si>
  <si>
    <t>Incarico una tantum 11/06/2021</t>
  </si>
  <si>
    <t>Lettera incarico prot. n. 2194 del 04/10/2019</t>
  </si>
  <si>
    <t>Lettera incarico prot. n. 2752 del 14/10/2022</t>
  </si>
  <si>
    <t>Lettera incarico prot. n. 2753 del 14/10/2022</t>
  </si>
  <si>
    <t>Incarico del 10/06/2022</t>
  </si>
  <si>
    <t>Lettera incarico prot. n. 3011 del 10/11/2022</t>
  </si>
  <si>
    <t>Lettera incarico prot. n. 1788 del 13/06/2023</t>
  </si>
  <si>
    <t>Lettera incarico prot. n. 2526 del 21/09/2022</t>
  </si>
  <si>
    <t>Lettera incarico prot. n. 1789 del 13/06/2023</t>
  </si>
  <si>
    <t>Lettera incarico prot. n. 1781 del 13/06/2023</t>
  </si>
  <si>
    <t>Lettera incarico prot. n. 3435 del 19/12/2022</t>
  </si>
  <si>
    <t>Lettera incarico prot. n. 2754 del 14/10/2022</t>
  </si>
  <si>
    <t>Lettera incarico prot. n. 1009 del 12/04/2022</t>
  </si>
  <si>
    <t>Lettera incarico prot. n. 2755 del 14/10/2022</t>
  </si>
  <si>
    <t>Lettera incarico prot. n. 3542 del 29/12/2022</t>
  </si>
  <si>
    <t>Lettera incarico prot. n. 1111 del 13/04/2023</t>
  </si>
  <si>
    <t>Quadrini Francesca</t>
  </si>
  <si>
    <t xml:space="preserve">ASSISTENZA ALLA VERIFICA ISPETTIVA DI SORVEGLIANZA DELLA CERTIFICAZIONE SISTEMA GESTIONE QUALITA' </t>
  </si>
  <si>
    <t>AGGIORNAMENTO ED IMPLEMENTAZIONE DEL SISTEMA DI GESTIONE PER LA QUALITA' ED ASSISTENZA DURANTE L'AUDIT DI RINNOVO DELLA CERTIFICAZIONE</t>
  </si>
  <si>
    <t>Notaio</t>
  </si>
  <si>
    <t>Fiore Carla</t>
  </si>
  <si>
    <t>VIDIMAZIONE LIBRI SOCIALI</t>
  </si>
  <si>
    <t>AUTENTICAZIONE DOCUMENTI</t>
  </si>
  <si>
    <t>Incarico una tantum 2020</t>
  </si>
  <si>
    <t>Incarico una tantum 2021</t>
  </si>
  <si>
    <t>Geometra</t>
  </si>
  <si>
    <t>Sabellico Marco</t>
  </si>
  <si>
    <t xml:space="preserve">RICHIESTA DI AUTORIZZAZIONE ALLA PROVINCIA DI FROSINONE </t>
  </si>
  <si>
    <t>Incarico una tantum 17/12/2021</t>
  </si>
  <si>
    <t>Tommaso Pacciani</t>
  </si>
  <si>
    <t>Lettera incarico prot. n. 353 del 18/02/2014</t>
  </si>
  <si>
    <t>Nicola Di Tomassi</t>
  </si>
  <si>
    <t>Pietrosanti Paparo &amp; Associati Studio Legale</t>
  </si>
  <si>
    <t>Antonino Di Folco</t>
  </si>
  <si>
    <t>Incarico del 27/04/2017</t>
  </si>
  <si>
    <t>Incarico del 04/04/2018</t>
  </si>
  <si>
    <t>Incarico del 01/04/2022</t>
  </si>
  <si>
    <t>Incarico del 23/09/2020</t>
  </si>
  <si>
    <t>Incarico del 02/09/2020</t>
  </si>
  <si>
    <t>Incarico del 22/03/2022</t>
  </si>
  <si>
    <t>Incarico del 22/06/2023</t>
  </si>
  <si>
    <t>Lettera incarico prot. Pers. n. 03 del 29/01/2021</t>
  </si>
  <si>
    <t>Serafini Andrea</t>
  </si>
  <si>
    <t>CONSULENZA TECNICA DI PARTE PER UN CONTENZIOSO</t>
  </si>
  <si>
    <t>Incarico una tantum del 19/01/2021</t>
  </si>
  <si>
    <t>Incarico una tantum del 28/04/2023</t>
  </si>
  <si>
    <t>Incarico professionale 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</si>
</sst>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&quot;€&quot;\ #,##0.00;[Red]\-&quot;€&quot;\ #,##0.00"/>
    <numFmt numFmtId="165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0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3" fillId="0" borderId="0" xfId="0" applyFont="1" applyFill="1" applyAlignment="1">
      <alignment vertical="center"/>
    </xf>
    <xf numFmtId="165" fontId="3" fillId="0" borderId="4" xfId="0" applyNumberFormat="1" applyFont="1" applyFill="1" applyBorder="1" applyAlignment="1">
      <alignment horizontal="right" vertical="center" wrapText="1"/>
    </xf>
    <xf numFmtId="0" fontId="0" fillId="0" borderId="2" xfId="0" applyBorder="1"/>
    <xf numFmtId="164" fontId="3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 wrapText="1"/>
    </xf>
    <xf numFmtId="165" fontId="5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164" fontId="3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8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/>
    <xf numFmtId="0" fontId="5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1"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zoomScale="85" zoomScaleNormal="85" workbookViewId="0">
      <pane ySplit="4" topLeftCell="A5" activePane="bottomLeft" state="frozen"/>
      <selection activeCell="A2" sqref="A2"/>
      <selection pane="bottomLeft" activeCell="H14" sqref="H14"/>
    </sheetView>
  </sheetViews>
  <sheetFormatPr defaultRowHeight="14.4" x14ac:dyDescent="0.3"/>
  <cols>
    <col min="1" max="1" width="22" bestFit="1" customWidth="1"/>
    <col min="2" max="2" width="55.44140625" customWidth="1"/>
    <col min="3" max="3" width="52" customWidth="1"/>
    <col min="4" max="4" width="8.88671875" style="27" bestFit="1" customWidth="1"/>
    <col min="5" max="5" width="46.44140625" bestFit="1" customWidth="1"/>
    <col min="6" max="6" width="20.5546875" bestFit="1" customWidth="1"/>
    <col min="7" max="7" width="11.6640625" hidden="1" customWidth="1"/>
    <col min="8" max="8" width="22.6640625" bestFit="1" customWidth="1"/>
    <col min="9" max="9" width="15.6640625" customWidth="1"/>
    <col min="10" max="10" width="16.109375" customWidth="1"/>
    <col min="11" max="11" width="17" style="7" customWidth="1"/>
    <col min="12" max="12" width="17.109375" customWidth="1"/>
    <col min="13" max="13" width="15.88671875" customWidth="1"/>
    <col min="14" max="14" width="9.6640625" bestFit="1" customWidth="1"/>
  </cols>
  <sheetData>
    <row r="1" spans="1:13" x14ac:dyDescent="0.3">
      <c r="A1" s="6"/>
      <c r="B1" s="1"/>
      <c r="D1" s="42"/>
      <c r="E1" s="1"/>
      <c r="F1" s="1"/>
      <c r="G1" s="1"/>
      <c r="H1" s="1"/>
      <c r="I1" s="1"/>
      <c r="J1" s="1"/>
    </row>
    <row r="2" spans="1:13" x14ac:dyDescent="0.3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5" thickBot="1" x14ac:dyDescent="0.35">
      <c r="A3" s="4"/>
      <c r="B3" s="5"/>
      <c r="C3" s="5"/>
      <c r="D3" s="43"/>
      <c r="E3" s="5"/>
      <c r="F3" s="5"/>
      <c r="G3" s="5"/>
      <c r="H3" s="5"/>
      <c r="I3" s="5"/>
      <c r="J3" s="5"/>
      <c r="K3" s="10"/>
    </row>
    <row r="4" spans="1:13" s="2" customFormat="1" ht="45" customHeight="1" thickBot="1" x14ac:dyDescent="0.35">
      <c r="A4" s="17" t="s">
        <v>3</v>
      </c>
      <c r="B4" s="30" t="s">
        <v>36</v>
      </c>
      <c r="C4" s="17" t="s">
        <v>4</v>
      </c>
      <c r="D4" s="17" t="s">
        <v>6</v>
      </c>
      <c r="E4" s="18" t="s">
        <v>0</v>
      </c>
      <c r="F4" s="19" t="s">
        <v>1</v>
      </c>
      <c r="G4" s="19" t="s">
        <v>2</v>
      </c>
      <c r="H4" s="19" t="s">
        <v>22</v>
      </c>
      <c r="I4" s="19" t="s">
        <v>54</v>
      </c>
      <c r="J4" s="19" t="s">
        <v>32</v>
      </c>
      <c r="K4" s="19" t="s">
        <v>33</v>
      </c>
      <c r="L4" s="19" t="s">
        <v>34</v>
      </c>
      <c r="M4" s="19" t="s">
        <v>35</v>
      </c>
    </row>
    <row r="5" spans="1:13" s="21" customFormat="1" x14ac:dyDescent="0.3">
      <c r="A5" s="37" t="s">
        <v>13</v>
      </c>
      <c r="B5" s="31" t="s">
        <v>37</v>
      </c>
      <c r="C5" s="38" t="s">
        <v>43</v>
      </c>
      <c r="D5" s="37"/>
      <c r="E5" s="39" t="s">
        <v>42</v>
      </c>
      <c r="F5" s="37" t="s">
        <v>5</v>
      </c>
      <c r="G5" s="37">
        <v>1</v>
      </c>
      <c r="H5" s="40">
        <v>366</v>
      </c>
      <c r="I5" s="40"/>
      <c r="J5" s="40">
        <v>366</v>
      </c>
      <c r="K5" s="41"/>
      <c r="L5" s="41"/>
      <c r="M5" s="41"/>
    </row>
    <row r="6" spans="1:13" s="21" customFormat="1" x14ac:dyDescent="0.3">
      <c r="A6" s="12" t="s">
        <v>13</v>
      </c>
      <c r="B6" s="29" t="s">
        <v>38</v>
      </c>
      <c r="C6" s="20" t="s">
        <v>20</v>
      </c>
      <c r="D6" s="12"/>
      <c r="E6" s="12" t="s">
        <v>23</v>
      </c>
      <c r="F6" s="12" t="s">
        <v>5</v>
      </c>
      <c r="G6" s="12">
        <v>1</v>
      </c>
      <c r="H6" s="15">
        <v>1268.8</v>
      </c>
      <c r="I6" s="15"/>
      <c r="J6" s="13">
        <v>1268.8</v>
      </c>
      <c r="K6" s="14"/>
      <c r="L6" s="14"/>
      <c r="M6" s="14"/>
    </row>
    <row r="7" spans="1:13" s="21" customFormat="1" x14ac:dyDescent="0.3">
      <c r="A7" s="12" t="s">
        <v>13</v>
      </c>
      <c r="B7" s="29" t="s">
        <v>50</v>
      </c>
      <c r="C7" s="20" t="s">
        <v>29</v>
      </c>
      <c r="D7" s="12"/>
      <c r="E7" s="12" t="s">
        <v>44</v>
      </c>
      <c r="F7" s="12" t="s">
        <v>5</v>
      </c>
      <c r="G7" s="12">
        <v>1</v>
      </c>
      <c r="H7" s="15">
        <f>250+350</f>
        <v>600</v>
      </c>
      <c r="I7" s="15"/>
      <c r="J7" s="13">
        <v>250</v>
      </c>
      <c r="K7" s="14"/>
      <c r="L7" s="14">
        <v>350</v>
      </c>
      <c r="M7" s="14"/>
    </row>
    <row r="8" spans="1:13" s="21" customFormat="1" x14ac:dyDescent="0.3">
      <c r="A8" s="12" t="s">
        <v>13</v>
      </c>
      <c r="B8" s="29" t="s">
        <v>50</v>
      </c>
      <c r="C8" s="20" t="s">
        <v>29</v>
      </c>
      <c r="D8" s="12"/>
      <c r="E8" s="12" t="s">
        <v>45</v>
      </c>
      <c r="F8" s="12" t="s">
        <v>5</v>
      </c>
      <c r="G8" s="12">
        <v>1</v>
      </c>
      <c r="H8" s="15">
        <f>300+200+500</f>
        <v>1000</v>
      </c>
      <c r="I8" s="15"/>
      <c r="J8" s="13">
        <v>500</v>
      </c>
      <c r="K8" s="14"/>
      <c r="L8" s="14">
        <v>500</v>
      </c>
      <c r="M8" s="14"/>
    </row>
    <row r="9" spans="1:13" s="21" customFormat="1" x14ac:dyDescent="0.3">
      <c r="A9" s="12" t="s">
        <v>13</v>
      </c>
      <c r="B9" s="29" t="s">
        <v>50</v>
      </c>
      <c r="C9" s="20" t="s">
        <v>29</v>
      </c>
      <c r="D9" s="12"/>
      <c r="E9" s="12" t="s">
        <v>46</v>
      </c>
      <c r="F9" s="12" t="s">
        <v>5</v>
      </c>
      <c r="G9" s="12">
        <v>1</v>
      </c>
      <c r="H9" s="15">
        <f>300+500+300</f>
        <v>1100</v>
      </c>
      <c r="I9" s="15"/>
      <c r="J9" s="13">
        <v>800</v>
      </c>
      <c r="K9" s="14"/>
      <c r="L9" s="14">
        <v>300</v>
      </c>
      <c r="M9" s="14"/>
    </row>
    <row r="10" spans="1:13" s="21" customFormat="1" x14ac:dyDescent="0.3">
      <c r="A10" s="12" t="s">
        <v>13</v>
      </c>
      <c r="B10" s="29" t="s">
        <v>50</v>
      </c>
      <c r="C10" s="20" t="s">
        <v>29</v>
      </c>
      <c r="D10" s="12"/>
      <c r="E10" s="12" t="s">
        <v>47</v>
      </c>
      <c r="F10" s="12" t="s">
        <v>5</v>
      </c>
      <c r="G10" s="12">
        <v>1</v>
      </c>
      <c r="H10" s="15">
        <f>180+250</f>
        <v>430</v>
      </c>
      <c r="I10" s="15">
        <v>180</v>
      </c>
      <c r="J10" s="13"/>
      <c r="K10" s="14"/>
      <c r="L10" s="14">
        <v>250</v>
      </c>
      <c r="M10" s="14"/>
    </row>
    <row r="11" spans="1:13" s="21" customFormat="1" x14ac:dyDescent="0.3">
      <c r="A11" s="12" t="s">
        <v>13</v>
      </c>
      <c r="B11" s="29" t="s">
        <v>50</v>
      </c>
      <c r="C11" s="20" t="s">
        <v>29</v>
      </c>
      <c r="D11" s="12"/>
      <c r="E11" s="12" t="s">
        <v>48</v>
      </c>
      <c r="F11" s="12" t="s">
        <v>5</v>
      </c>
      <c r="G11" s="12">
        <v>1</v>
      </c>
      <c r="H11" s="15">
        <v>150</v>
      </c>
      <c r="I11" s="15"/>
      <c r="J11" s="13"/>
      <c r="K11" s="14"/>
      <c r="L11" s="14">
        <v>150</v>
      </c>
      <c r="M11" s="14"/>
    </row>
    <row r="12" spans="1:13" s="21" customFormat="1" x14ac:dyDescent="0.3">
      <c r="A12" s="12" t="s">
        <v>13</v>
      </c>
      <c r="B12" s="29" t="s">
        <v>50</v>
      </c>
      <c r="C12" s="20" t="s">
        <v>29</v>
      </c>
      <c r="D12" s="12"/>
      <c r="E12" s="12" t="s">
        <v>49</v>
      </c>
      <c r="F12" s="12" t="s">
        <v>5</v>
      </c>
      <c r="G12" s="12">
        <v>1</v>
      </c>
      <c r="H12" s="15">
        <v>800</v>
      </c>
      <c r="I12" s="15"/>
      <c r="J12" s="13"/>
      <c r="K12" s="14">
        <v>800</v>
      </c>
      <c r="L12" s="14"/>
      <c r="M12" s="14"/>
    </row>
    <row r="13" spans="1:13" s="21" customFormat="1" x14ac:dyDescent="0.3">
      <c r="A13" s="12" t="s">
        <v>13</v>
      </c>
      <c r="B13" s="29" t="s">
        <v>50</v>
      </c>
      <c r="C13" s="20" t="s">
        <v>29</v>
      </c>
      <c r="D13" s="12"/>
      <c r="E13" s="12" t="s">
        <v>60</v>
      </c>
      <c r="F13" s="12" t="s">
        <v>5</v>
      </c>
      <c r="G13" s="12">
        <v>1</v>
      </c>
      <c r="H13" s="15">
        <v>600</v>
      </c>
      <c r="I13" s="15">
        <v>600</v>
      </c>
      <c r="J13" s="13"/>
      <c r="K13" s="14"/>
      <c r="L13" s="14"/>
      <c r="M13" s="14"/>
    </row>
    <row r="14" spans="1:13" s="21" customFormat="1" x14ac:dyDescent="0.3">
      <c r="A14" s="12" t="s">
        <v>13</v>
      </c>
      <c r="B14" s="29" t="s">
        <v>50</v>
      </c>
      <c r="C14" s="20" t="s">
        <v>29</v>
      </c>
      <c r="D14" s="12"/>
      <c r="E14" s="12" t="s">
        <v>61</v>
      </c>
      <c r="F14" s="12" t="s">
        <v>5</v>
      </c>
      <c r="G14" s="12">
        <v>1</v>
      </c>
      <c r="H14" s="15">
        <v>45</v>
      </c>
      <c r="I14" s="15"/>
      <c r="J14" s="13"/>
      <c r="K14" s="14"/>
      <c r="L14" s="14"/>
      <c r="M14" s="14"/>
    </row>
    <row r="15" spans="1:13" s="21" customFormat="1" x14ac:dyDescent="0.3">
      <c r="A15" s="12" t="s">
        <v>13</v>
      </c>
      <c r="B15" s="29" t="s">
        <v>50</v>
      </c>
      <c r="C15" s="20" t="s">
        <v>29</v>
      </c>
      <c r="D15" s="12"/>
      <c r="E15" s="12" t="s">
        <v>62</v>
      </c>
      <c r="F15" s="12" t="s">
        <v>5</v>
      </c>
      <c r="G15" s="12">
        <v>1</v>
      </c>
      <c r="H15" s="15">
        <v>45</v>
      </c>
      <c r="I15" s="15"/>
      <c r="J15" s="13"/>
      <c r="K15" s="14"/>
      <c r="L15" s="14"/>
      <c r="M15" s="14"/>
    </row>
    <row r="16" spans="1:13" s="21" customFormat="1" x14ac:dyDescent="0.3">
      <c r="A16" s="12" t="s">
        <v>13</v>
      </c>
      <c r="B16" s="29" t="s">
        <v>50</v>
      </c>
      <c r="C16" s="20" t="s">
        <v>29</v>
      </c>
      <c r="D16" s="12"/>
      <c r="E16" s="12" t="s">
        <v>63</v>
      </c>
      <c r="F16" s="12" t="s">
        <v>5</v>
      </c>
      <c r="G16" s="12">
        <v>1</v>
      </c>
      <c r="H16" s="15">
        <v>300</v>
      </c>
      <c r="I16" s="15"/>
      <c r="J16" s="13"/>
      <c r="K16" s="14"/>
      <c r="L16" s="14"/>
      <c r="M16" s="14"/>
    </row>
    <row r="17" spans="1:14" s="21" customFormat="1" x14ac:dyDescent="0.3">
      <c r="A17" s="12" t="s">
        <v>13</v>
      </c>
      <c r="B17" s="29" t="s">
        <v>50</v>
      </c>
      <c r="C17" s="20" t="s">
        <v>29</v>
      </c>
      <c r="D17" s="12"/>
      <c r="E17" s="12" t="s">
        <v>63</v>
      </c>
      <c r="F17" s="12" t="s">
        <v>5</v>
      </c>
      <c r="G17" s="12">
        <v>1</v>
      </c>
      <c r="H17" s="15">
        <v>300</v>
      </c>
      <c r="I17" s="15"/>
      <c r="J17" s="13"/>
      <c r="K17" s="14"/>
      <c r="L17" s="14"/>
      <c r="M17" s="14"/>
    </row>
    <row r="18" spans="1:14" s="21" customFormat="1" x14ac:dyDescent="0.3">
      <c r="A18" s="12" t="s">
        <v>13</v>
      </c>
      <c r="B18" s="29" t="s">
        <v>50</v>
      </c>
      <c r="C18" s="20" t="s">
        <v>29</v>
      </c>
      <c r="D18" s="12"/>
      <c r="E18" s="12" t="s">
        <v>64</v>
      </c>
      <c r="F18" s="12" t="s">
        <v>5</v>
      </c>
      <c r="G18" s="12">
        <v>1</v>
      </c>
      <c r="H18" s="15">
        <v>650</v>
      </c>
      <c r="I18" s="15"/>
      <c r="J18" s="13"/>
      <c r="K18" s="14"/>
      <c r="L18" s="14"/>
      <c r="M18" s="14"/>
    </row>
    <row r="19" spans="1:14" s="21" customFormat="1" x14ac:dyDescent="0.3">
      <c r="A19" s="12" t="s">
        <v>13</v>
      </c>
      <c r="B19" s="29" t="s">
        <v>50</v>
      </c>
      <c r="C19" s="20" t="s">
        <v>29</v>
      </c>
      <c r="D19" s="12"/>
      <c r="E19" s="12" t="s">
        <v>63</v>
      </c>
      <c r="F19" s="12" t="s">
        <v>5</v>
      </c>
      <c r="G19" s="12">
        <v>1</v>
      </c>
      <c r="H19" s="15">
        <v>300</v>
      </c>
      <c r="I19" s="15"/>
      <c r="J19" s="13"/>
      <c r="K19" s="14"/>
      <c r="L19" s="14"/>
      <c r="M19" s="14"/>
    </row>
    <row r="20" spans="1:14" s="21" customFormat="1" x14ac:dyDescent="0.3">
      <c r="A20" s="12" t="s">
        <v>13</v>
      </c>
      <c r="B20" s="29" t="s">
        <v>50</v>
      </c>
      <c r="C20" s="20" t="s">
        <v>29</v>
      </c>
      <c r="D20" s="12"/>
      <c r="E20" s="12" t="s">
        <v>65</v>
      </c>
      <c r="F20" s="12" t="s">
        <v>5</v>
      </c>
      <c r="G20" s="12">
        <v>1</v>
      </c>
      <c r="H20" s="15">
        <v>300</v>
      </c>
      <c r="I20" s="15"/>
      <c r="J20" s="13"/>
      <c r="K20" s="14"/>
      <c r="L20" s="14"/>
      <c r="M20" s="14"/>
    </row>
    <row r="21" spans="1:14" s="21" customFormat="1" x14ac:dyDescent="0.3">
      <c r="A21" s="12" t="s">
        <v>13</v>
      </c>
      <c r="B21" s="29" t="s">
        <v>50</v>
      </c>
      <c r="C21" s="20" t="s">
        <v>29</v>
      </c>
      <c r="D21" s="12"/>
      <c r="E21" s="12" t="s">
        <v>66</v>
      </c>
      <c r="F21" s="12" t="s">
        <v>5</v>
      </c>
      <c r="G21" s="12">
        <v>1</v>
      </c>
      <c r="H21" s="15">
        <v>250</v>
      </c>
      <c r="I21" s="15"/>
      <c r="J21" s="13"/>
      <c r="K21" s="14"/>
      <c r="L21" s="14"/>
      <c r="M21" s="14"/>
    </row>
    <row r="22" spans="1:14" s="21" customFormat="1" x14ac:dyDescent="0.3">
      <c r="A22" s="12" t="s">
        <v>13</v>
      </c>
      <c r="B22" s="29" t="s">
        <v>50</v>
      </c>
      <c r="C22" s="20" t="s">
        <v>29</v>
      </c>
      <c r="D22" s="12"/>
      <c r="E22" s="12" t="s">
        <v>67</v>
      </c>
      <c r="F22" s="12" t="s">
        <v>5</v>
      </c>
      <c r="G22" s="12">
        <v>1</v>
      </c>
      <c r="H22" s="15">
        <v>300</v>
      </c>
      <c r="I22" s="15"/>
      <c r="J22" s="13"/>
      <c r="K22" s="14"/>
      <c r="L22" s="14"/>
      <c r="M22" s="14"/>
    </row>
    <row r="23" spans="1:14" s="21" customFormat="1" x14ac:dyDescent="0.3">
      <c r="A23" s="12" t="s">
        <v>13</v>
      </c>
      <c r="B23" s="29" t="s">
        <v>50</v>
      </c>
      <c r="C23" s="20" t="s">
        <v>29</v>
      </c>
      <c r="D23" s="12"/>
      <c r="E23" s="12" t="s">
        <v>68</v>
      </c>
      <c r="F23" s="12" t="s">
        <v>5</v>
      </c>
      <c r="G23" s="12">
        <v>1</v>
      </c>
      <c r="H23" s="15">
        <v>300</v>
      </c>
      <c r="I23" s="15"/>
      <c r="J23" s="13"/>
      <c r="K23" s="14"/>
      <c r="L23" s="14"/>
      <c r="M23" s="14"/>
    </row>
    <row r="24" spans="1:14" s="21" customFormat="1" x14ac:dyDescent="0.3">
      <c r="A24" s="12" t="s">
        <v>13</v>
      </c>
      <c r="B24" s="29" t="s">
        <v>50</v>
      </c>
      <c r="C24" s="20" t="s">
        <v>29</v>
      </c>
      <c r="D24" s="12"/>
      <c r="E24" s="12" t="s">
        <v>69</v>
      </c>
      <c r="F24" s="12" t="s">
        <v>5</v>
      </c>
      <c r="G24" s="12">
        <v>1</v>
      </c>
      <c r="H24" s="15">
        <v>850</v>
      </c>
      <c r="I24" s="15"/>
      <c r="J24" s="13"/>
      <c r="K24" s="14"/>
      <c r="L24" s="14"/>
      <c r="M24" s="14"/>
    </row>
    <row r="25" spans="1:14" s="21" customFormat="1" x14ac:dyDescent="0.3">
      <c r="A25" s="12" t="s">
        <v>13</v>
      </c>
      <c r="B25" s="29" t="s">
        <v>50</v>
      </c>
      <c r="C25" s="20" t="s">
        <v>29</v>
      </c>
      <c r="D25" s="12"/>
      <c r="E25" s="12" t="s">
        <v>70</v>
      </c>
      <c r="F25" s="12" t="s">
        <v>5</v>
      </c>
      <c r="G25" s="12">
        <v>1</v>
      </c>
      <c r="H25" s="15">
        <v>45</v>
      </c>
      <c r="I25" s="15"/>
      <c r="J25" s="13"/>
      <c r="K25" s="14"/>
      <c r="L25" s="14"/>
      <c r="M25" s="14"/>
    </row>
    <row r="26" spans="1:14" s="21" customFormat="1" x14ac:dyDescent="0.3">
      <c r="A26" s="12" t="s">
        <v>13</v>
      </c>
      <c r="B26" s="29" t="s">
        <v>50</v>
      </c>
      <c r="C26" s="20" t="s">
        <v>29</v>
      </c>
      <c r="D26" s="12"/>
      <c r="E26" s="12" t="s">
        <v>71</v>
      </c>
      <c r="F26" s="12" t="s">
        <v>5</v>
      </c>
      <c r="G26" s="12">
        <v>1</v>
      </c>
      <c r="H26" s="15">
        <v>300</v>
      </c>
      <c r="I26" s="15"/>
      <c r="J26" s="13"/>
      <c r="K26" s="14"/>
      <c r="L26" s="14"/>
      <c r="M26" s="14"/>
    </row>
    <row r="27" spans="1:14" s="21" customFormat="1" x14ac:dyDescent="0.3">
      <c r="A27" s="12" t="s">
        <v>13</v>
      </c>
      <c r="B27" s="29" t="s">
        <v>50</v>
      </c>
      <c r="C27" s="20" t="s">
        <v>29</v>
      </c>
      <c r="D27" s="12"/>
      <c r="E27" s="12" t="s">
        <v>72</v>
      </c>
      <c r="F27" s="12" t="s">
        <v>5</v>
      </c>
      <c r="G27" s="12">
        <v>1</v>
      </c>
      <c r="H27" s="15">
        <v>45</v>
      </c>
      <c r="I27" s="15"/>
      <c r="J27" s="13"/>
      <c r="K27" s="14"/>
      <c r="L27" s="14"/>
      <c r="M27" s="14"/>
    </row>
    <row r="28" spans="1:14" s="21" customFormat="1" x14ac:dyDescent="0.3">
      <c r="A28" s="12" t="s">
        <v>13</v>
      </c>
      <c r="B28" s="29" t="s">
        <v>50</v>
      </c>
      <c r="C28" s="20" t="s">
        <v>29</v>
      </c>
      <c r="D28" s="12"/>
      <c r="E28" s="12" t="s">
        <v>73</v>
      </c>
      <c r="F28" s="12" t="s">
        <v>5</v>
      </c>
      <c r="G28" s="12">
        <v>1</v>
      </c>
      <c r="H28" s="15">
        <v>800</v>
      </c>
      <c r="I28" s="15"/>
      <c r="J28" s="13"/>
      <c r="K28" s="14"/>
      <c r="L28" s="14"/>
      <c r="M28" s="14"/>
    </row>
    <row r="29" spans="1:14" s="21" customFormat="1" x14ac:dyDescent="0.3">
      <c r="A29" s="12" t="s">
        <v>13</v>
      </c>
      <c r="B29" s="29" t="s">
        <v>50</v>
      </c>
      <c r="C29" s="20" t="s">
        <v>29</v>
      </c>
      <c r="D29" s="12"/>
      <c r="E29" s="12" t="s">
        <v>74</v>
      </c>
      <c r="F29" s="12" t="s">
        <v>5</v>
      </c>
      <c r="G29" s="12">
        <v>1</v>
      </c>
      <c r="H29" s="15">
        <v>800</v>
      </c>
      <c r="I29" s="15"/>
      <c r="J29" s="13"/>
      <c r="K29" s="14"/>
      <c r="L29" s="14"/>
      <c r="M29" s="14"/>
    </row>
    <row r="30" spans="1:14" s="21" customFormat="1" x14ac:dyDescent="0.3">
      <c r="A30" s="12" t="s">
        <v>13</v>
      </c>
      <c r="B30" s="29" t="s">
        <v>50</v>
      </c>
      <c r="C30" s="20" t="s">
        <v>30</v>
      </c>
      <c r="D30" s="12"/>
      <c r="E30" s="12" t="s">
        <v>51</v>
      </c>
      <c r="F30" s="12" t="s">
        <v>5</v>
      </c>
      <c r="G30" s="12">
        <v>1</v>
      </c>
      <c r="H30" s="15">
        <f>1250+1250</f>
        <v>2500</v>
      </c>
      <c r="I30" s="15"/>
      <c r="J30" s="13"/>
      <c r="K30" s="14">
        <v>1250</v>
      </c>
      <c r="L30" s="14"/>
      <c r="M30" s="14"/>
    </row>
    <row r="31" spans="1:14" s="21" customFormat="1" x14ac:dyDescent="0.3">
      <c r="A31" s="12" t="s">
        <v>13</v>
      </c>
      <c r="B31" s="29" t="s">
        <v>50</v>
      </c>
      <c r="C31" s="20" t="s">
        <v>30</v>
      </c>
      <c r="D31" s="12"/>
      <c r="E31" s="12" t="s">
        <v>52</v>
      </c>
      <c r="F31" s="12" t="s">
        <v>5</v>
      </c>
      <c r="G31" s="12">
        <v>1</v>
      </c>
      <c r="H31" s="15">
        <f>2364.06</f>
        <v>2364.06</v>
      </c>
      <c r="I31" s="15">
        <v>700</v>
      </c>
      <c r="J31" s="13"/>
      <c r="K31" s="14"/>
      <c r="L31" s="14">
        <v>740</v>
      </c>
      <c r="M31" s="14"/>
      <c r="N31" s="25"/>
    </row>
    <row r="32" spans="1:14" s="21" customFormat="1" x14ac:dyDescent="0.3">
      <c r="A32" s="12" t="s">
        <v>13</v>
      </c>
      <c r="B32" s="29" t="s">
        <v>50</v>
      </c>
      <c r="C32" s="20" t="s">
        <v>30</v>
      </c>
      <c r="D32" s="12"/>
      <c r="E32" s="12" t="s">
        <v>53</v>
      </c>
      <c r="F32" s="12" t="s">
        <v>5</v>
      </c>
      <c r="G32" s="12">
        <v>1</v>
      </c>
      <c r="H32" s="15">
        <f>1100+900+420-580</f>
        <v>1840</v>
      </c>
      <c r="I32" s="15"/>
      <c r="J32" s="13"/>
      <c r="K32" s="14"/>
      <c r="L32" s="14">
        <v>1237</v>
      </c>
      <c r="M32" s="14"/>
    </row>
    <row r="33" spans="1:13" s="21" customFormat="1" x14ac:dyDescent="0.3">
      <c r="A33" s="12" t="s">
        <v>13</v>
      </c>
      <c r="B33" s="29" t="s">
        <v>50</v>
      </c>
      <c r="C33" s="20" t="s">
        <v>30</v>
      </c>
      <c r="D33" s="12"/>
      <c r="E33" s="12" t="s">
        <v>96</v>
      </c>
      <c r="F33" s="12" t="s">
        <v>5</v>
      </c>
      <c r="G33" s="12">
        <v>1</v>
      </c>
      <c r="H33" s="15">
        <v>300</v>
      </c>
      <c r="I33" s="15"/>
      <c r="J33" s="13"/>
      <c r="K33" s="14">
        <v>300</v>
      </c>
      <c r="L33" s="14"/>
      <c r="M33" s="14"/>
    </row>
    <row r="34" spans="1:13" s="21" customFormat="1" x14ac:dyDescent="0.3">
      <c r="A34" s="12" t="s">
        <v>13</v>
      </c>
      <c r="B34" s="29" t="s">
        <v>50</v>
      </c>
      <c r="C34" s="20" t="s">
        <v>30</v>
      </c>
      <c r="D34" s="12"/>
      <c r="E34" s="12" t="s">
        <v>97</v>
      </c>
      <c r="F34" s="12" t="s">
        <v>5</v>
      </c>
      <c r="G34" s="12">
        <v>1</v>
      </c>
      <c r="H34" s="15">
        <f>100+100+100</f>
        <v>300</v>
      </c>
      <c r="I34" s="15">
        <v>100</v>
      </c>
      <c r="J34" s="13"/>
      <c r="K34" s="14"/>
      <c r="L34" s="14">
        <v>100</v>
      </c>
      <c r="M34" s="14">
        <v>100</v>
      </c>
    </row>
    <row r="35" spans="1:13" s="21" customFormat="1" x14ac:dyDescent="0.3">
      <c r="A35" s="12" t="s">
        <v>13</v>
      </c>
      <c r="B35" s="29" t="s">
        <v>50</v>
      </c>
      <c r="C35" s="20" t="s">
        <v>30</v>
      </c>
      <c r="D35" s="12"/>
      <c r="E35" s="12" t="s">
        <v>98</v>
      </c>
      <c r="F35" s="12" t="s">
        <v>5</v>
      </c>
      <c r="G35" s="12">
        <v>1</v>
      </c>
      <c r="H35" s="15">
        <v>100</v>
      </c>
      <c r="I35" s="15"/>
      <c r="J35" s="13"/>
      <c r="K35" s="14"/>
      <c r="L35" s="14"/>
      <c r="M35" s="14"/>
    </row>
    <row r="36" spans="1:13" s="21" customFormat="1" x14ac:dyDescent="0.3">
      <c r="A36" s="12" t="s">
        <v>13</v>
      </c>
      <c r="B36" s="29" t="s">
        <v>50</v>
      </c>
      <c r="C36" s="20" t="s">
        <v>30</v>
      </c>
      <c r="D36" s="12"/>
      <c r="E36" s="12" t="s">
        <v>99</v>
      </c>
      <c r="F36" s="12" t="s">
        <v>5</v>
      </c>
      <c r="G36" s="12">
        <v>1</v>
      </c>
      <c r="H36" s="15">
        <v>4500</v>
      </c>
      <c r="I36" s="15"/>
      <c r="J36" s="13"/>
      <c r="K36" s="14"/>
      <c r="L36" s="14"/>
      <c r="M36" s="14">
        <v>1500</v>
      </c>
    </row>
    <row r="37" spans="1:13" s="8" customFormat="1" ht="57.6" x14ac:dyDescent="0.3">
      <c r="A37" s="32" t="s">
        <v>11</v>
      </c>
      <c r="B37" s="33" t="s">
        <v>16</v>
      </c>
      <c r="C37" s="3" t="s">
        <v>12</v>
      </c>
      <c r="D37" s="32" t="s">
        <v>21</v>
      </c>
      <c r="E37" s="16" t="s">
        <v>105</v>
      </c>
      <c r="F37" s="32" t="s">
        <v>5</v>
      </c>
      <c r="G37" s="32">
        <v>1</v>
      </c>
      <c r="H37" s="9">
        <v>10000</v>
      </c>
      <c r="I37" s="9"/>
      <c r="J37" s="36">
        <v>9138.24</v>
      </c>
      <c r="K37" s="11"/>
      <c r="L37" s="11"/>
      <c r="M37" s="11"/>
    </row>
    <row r="38" spans="1:13" s="8" customFormat="1" ht="57.6" x14ac:dyDescent="0.3">
      <c r="A38" s="32" t="s">
        <v>11</v>
      </c>
      <c r="B38" s="32" t="s">
        <v>16</v>
      </c>
      <c r="C38" s="3" t="s">
        <v>12</v>
      </c>
      <c r="D38" s="32" t="s">
        <v>21</v>
      </c>
      <c r="E38" s="16" t="s">
        <v>105</v>
      </c>
      <c r="F38" s="32" t="s">
        <v>5</v>
      </c>
      <c r="G38" s="32">
        <v>1</v>
      </c>
      <c r="H38" s="9">
        <v>10000</v>
      </c>
      <c r="I38" s="9"/>
      <c r="J38" s="13"/>
      <c r="K38" s="11">
        <v>9417.19</v>
      </c>
      <c r="L38" s="11"/>
      <c r="M38" s="11"/>
    </row>
    <row r="39" spans="1:13" s="8" customFormat="1" ht="57.6" x14ac:dyDescent="0.3">
      <c r="A39" s="32" t="s">
        <v>11</v>
      </c>
      <c r="B39" s="32" t="s">
        <v>16</v>
      </c>
      <c r="C39" s="3" t="s">
        <v>12</v>
      </c>
      <c r="D39" s="32" t="s">
        <v>21</v>
      </c>
      <c r="E39" s="16" t="s">
        <v>105</v>
      </c>
      <c r="F39" s="32" t="s">
        <v>5</v>
      </c>
      <c r="G39" s="32">
        <v>1</v>
      </c>
      <c r="H39" s="9">
        <v>10000</v>
      </c>
      <c r="I39" s="9"/>
      <c r="J39" s="13"/>
      <c r="K39" s="11"/>
      <c r="L39" s="11">
        <v>9240.84</v>
      </c>
      <c r="M39" s="11"/>
    </row>
    <row r="40" spans="1:13" s="8" customFormat="1" ht="57.6" x14ac:dyDescent="0.3">
      <c r="A40" s="32" t="s">
        <v>11</v>
      </c>
      <c r="B40" s="32" t="s">
        <v>16</v>
      </c>
      <c r="C40" s="3" t="s">
        <v>12</v>
      </c>
      <c r="D40" s="32" t="s">
        <v>21</v>
      </c>
      <c r="E40" s="16" t="s">
        <v>105</v>
      </c>
      <c r="F40" s="32" t="s">
        <v>5</v>
      </c>
      <c r="G40" s="32">
        <v>1</v>
      </c>
      <c r="H40" s="9">
        <v>10000</v>
      </c>
      <c r="I40" s="9"/>
      <c r="J40" s="13"/>
      <c r="K40" s="11"/>
      <c r="L40" s="11"/>
      <c r="M40" s="11">
        <v>8817.6</v>
      </c>
    </row>
    <row r="41" spans="1:13" s="8" customFormat="1" ht="28.8" x14ac:dyDescent="0.3">
      <c r="A41" s="32" t="s">
        <v>24</v>
      </c>
      <c r="B41" s="33" t="s">
        <v>40</v>
      </c>
      <c r="C41" s="22" t="s">
        <v>19</v>
      </c>
      <c r="D41" s="32" t="s">
        <v>21</v>
      </c>
      <c r="E41" s="32" t="s">
        <v>55</v>
      </c>
      <c r="F41" s="32" t="s">
        <v>5</v>
      </c>
      <c r="G41" s="32">
        <v>1</v>
      </c>
      <c r="H41" s="9">
        <v>10800</v>
      </c>
      <c r="I41" s="9"/>
      <c r="J41" s="36">
        <v>10153.6</v>
      </c>
      <c r="K41" s="11"/>
      <c r="L41" s="11"/>
      <c r="M41" s="11"/>
    </row>
    <row r="42" spans="1:13" s="8" customFormat="1" ht="28.8" x14ac:dyDescent="0.3">
      <c r="A42" s="32" t="s">
        <v>24</v>
      </c>
      <c r="B42" s="33" t="s">
        <v>40</v>
      </c>
      <c r="C42" s="22" t="s">
        <v>19</v>
      </c>
      <c r="D42" s="32" t="s">
        <v>21</v>
      </c>
      <c r="E42" s="32" t="s">
        <v>55</v>
      </c>
      <c r="F42" s="32" t="s">
        <v>5</v>
      </c>
      <c r="G42" s="32">
        <v>1</v>
      </c>
      <c r="H42" s="9">
        <v>15000</v>
      </c>
      <c r="I42" s="9"/>
      <c r="J42" s="36"/>
      <c r="K42" s="11">
        <v>14690.65</v>
      </c>
      <c r="L42" s="11"/>
      <c r="M42" s="11"/>
    </row>
    <row r="43" spans="1:13" s="8" customFormat="1" ht="28.8" x14ac:dyDescent="0.3">
      <c r="A43" s="32" t="s">
        <v>24</v>
      </c>
      <c r="B43" s="33" t="s">
        <v>40</v>
      </c>
      <c r="C43" s="22" t="s">
        <v>19</v>
      </c>
      <c r="D43" s="32" t="s">
        <v>21</v>
      </c>
      <c r="E43" s="32" t="s">
        <v>55</v>
      </c>
      <c r="F43" s="32" t="s">
        <v>5</v>
      </c>
      <c r="G43" s="32">
        <v>1</v>
      </c>
      <c r="H43" s="9">
        <v>12000</v>
      </c>
      <c r="I43" s="9"/>
      <c r="J43" s="36"/>
      <c r="K43" s="11"/>
      <c r="L43" s="11">
        <v>11425.48</v>
      </c>
      <c r="M43" s="11"/>
    </row>
    <row r="44" spans="1:13" s="8" customFormat="1" ht="28.8" x14ac:dyDescent="0.3">
      <c r="A44" s="32" t="s">
        <v>24</v>
      </c>
      <c r="B44" s="33" t="s">
        <v>40</v>
      </c>
      <c r="C44" s="22" t="s">
        <v>19</v>
      </c>
      <c r="D44" s="32" t="s">
        <v>21</v>
      </c>
      <c r="E44" s="32" t="s">
        <v>55</v>
      </c>
      <c r="F44" s="32" t="s">
        <v>5</v>
      </c>
      <c r="G44" s="32">
        <v>1</v>
      </c>
      <c r="H44" s="9">
        <v>11000</v>
      </c>
      <c r="I44" s="9"/>
      <c r="J44" s="36"/>
      <c r="K44" s="11"/>
      <c r="L44" s="11"/>
      <c r="M44" s="11">
        <v>6776.19</v>
      </c>
    </row>
    <row r="45" spans="1:13" s="8" customFormat="1" x14ac:dyDescent="0.3">
      <c r="A45" s="32" t="s">
        <v>17</v>
      </c>
      <c r="B45" s="33" t="s">
        <v>41</v>
      </c>
      <c r="C45" s="3" t="s">
        <v>18</v>
      </c>
      <c r="D45" s="32" t="s">
        <v>21</v>
      </c>
      <c r="E45" s="16" t="s">
        <v>105</v>
      </c>
      <c r="F45" s="32" t="s">
        <v>5</v>
      </c>
      <c r="G45" s="32">
        <v>1</v>
      </c>
      <c r="H45" s="9">
        <v>3000</v>
      </c>
      <c r="I45" s="9"/>
      <c r="J45" s="36">
        <v>2772</v>
      </c>
      <c r="K45" s="11"/>
      <c r="L45" s="11"/>
      <c r="M45" s="11"/>
    </row>
    <row r="46" spans="1:13" s="8" customFormat="1" x14ac:dyDescent="0.3">
      <c r="A46" s="32" t="s">
        <v>17</v>
      </c>
      <c r="B46" s="33" t="s">
        <v>41</v>
      </c>
      <c r="C46" s="3" t="s">
        <v>18</v>
      </c>
      <c r="D46" s="32" t="s">
        <v>21</v>
      </c>
      <c r="E46" s="16" t="s">
        <v>105</v>
      </c>
      <c r="F46" s="32" t="s">
        <v>5</v>
      </c>
      <c r="G46" s="32">
        <v>1</v>
      </c>
      <c r="H46" s="9">
        <v>3000</v>
      </c>
      <c r="I46" s="9"/>
      <c r="J46" s="36"/>
      <c r="K46" s="11">
        <v>2915.4</v>
      </c>
      <c r="L46" s="11"/>
      <c r="M46" s="11"/>
    </row>
    <row r="47" spans="1:13" s="8" customFormat="1" x14ac:dyDescent="0.3">
      <c r="A47" s="32" t="s">
        <v>17</v>
      </c>
      <c r="B47" s="33" t="s">
        <v>41</v>
      </c>
      <c r="C47" s="3" t="s">
        <v>18</v>
      </c>
      <c r="D47" s="32" t="s">
        <v>21</v>
      </c>
      <c r="E47" s="16" t="s">
        <v>105</v>
      </c>
      <c r="F47" s="32" t="s">
        <v>5</v>
      </c>
      <c r="G47" s="32">
        <v>1</v>
      </c>
      <c r="H47" s="9">
        <v>3000</v>
      </c>
      <c r="I47" s="9"/>
      <c r="J47" s="36"/>
      <c r="K47" s="11"/>
      <c r="L47" s="11">
        <v>2578</v>
      </c>
      <c r="M47" s="11"/>
    </row>
    <row r="48" spans="1:13" s="8" customFormat="1" x14ac:dyDescent="0.3">
      <c r="A48" s="32" t="s">
        <v>17</v>
      </c>
      <c r="B48" s="33" t="s">
        <v>41</v>
      </c>
      <c r="C48" s="3" t="s">
        <v>18</v>
      </c>
      <c r="D48" s="32" t="s">
        <v>21</v>
      </c>
      <c r="E48" s="16" t="s">
        <v>105</v>
      </c>
      <c r="F48" s="32" t="s">
        <v>5</v>
      </c>
      <c r="G48" s="32">
        <v>1</v>
      </c>
      <c r="H48" s="9">
        <v>3000</v>
      </c>
      <c r="I48" s="9"/>
      <c r="J48" s="36"/>
      <c r="K48" s="11"/>
      <c r="L48" s="11"/>
      <c r="M48" s="11"/>
    </row>
    <row r="49" spans="1:13" s="8" customFormat="1" x14ac:dyDescent="0.3">
      <c r="A49" s="32" t="s">
        <v>17</v>
      </c>
      <c r="B49" s="33" t="s">
        <v>41</v>
      </c>
      <c r="C49" s="3" t="s">
        <v>28</v>
      </c>
      <c r="D49" s="32" t="s">
        <v>21</v>
      </c>
      <c r="E49" s="16" t="s">
        <v>105</v>
      </c>
      <c r="F49" s="32" t="s">
        <v>5</v>
      </c>
      <c r="G49" s="32">
        <v>1</v>
      </c>
      <c r="H49" s="9">
        <v>1000</v>
      </c>
      <c r="I49" s="9">
        <v>1000</v>
      </c>
      <c r="J49" s="36"/>
      <c r="K49" s="11"/>
      <c r="L49" s="11"/>
      <c r="M49" s="11"/>
    </row>
    <row r="50" spans="1:13" s="8" customFormat="1" ht="28.8" x14ac:dyDescent="0.3">
      <c r="A50" s="32" t="s">
        <v>7</v>
      </c>
      <c r="B50" s="33" t="s">
        <v>14</v>
      </c>
      <c r="C50" s="3" t="s">
        <v>27</v>
      </c>
      <c r="D50" s="32"/>
      <c r="E50" s="32" t="s">
        <v>105</v>
      </c>
      <c r="F50" s="32" t="s">
        <v>5</v>
      </c>
      <c r="G50" s="32">
        <v>1</v>
      </c>
      <c r="H50" s="9">
        <v>3000</v>
      </c>
      <c r="I50" s="9"/>
      <c r="J50" s="36">
        <v>800.53</v>
      </c>
      <c r="K50" s="11">
        <v>798.4</v>
      </c>
      <c r="L50" s="11">
        <v>860.38</v>
      </c>
      <c r="M50" s="11">
        <v>314.23</v>
      </c>
    </row>
    <row r="51" spans="1:13" s="8" customFormat="1" ht="28.8" x14ac:dyDescent="0.3">
      <c r="A51" s="32" t="s">
        <v>7</v>
      </c>
      <c r="B51" s="33" t="s">
        <v>15</v>
      </c>
      <c r="C51" s="3" t="s">
        <v>8</v>
      </c>
      <c r="D51" s="32" t="s">
        <v>21</v>
      </c>
      <c r="E51" s="32" t="s">
        <v>25</v>
      </c>
      <c r="F51" s="32" t="s">
        <v>5</v>
      </c>
      <c r="G51" s="32">
        <v>1</v>
      </c>
      <c r="H51" s="9">
        <f>7200+6000</f>
        <v>13200</v>
      </c>
      <c r="I51" s="9"/>
      <c r="J51" s="36">
        <v>9960.7199999999993</v>
      </c>
      <c r="K51" s="11"/>
      <c r="L51" s="11"/>
      <c r="M51" s="11"/>
    </row>
    <row r="52" spans="1:13" s="8" customFormat="1" ht="28.8" x14ac:dyDescent="0.3">
      <c r="A52" s="32" t="s">
        <v>7</v>
      </c>
      <c r="B52" s="33" t="s">
        <v>15</v>
      </c>
      <c r="C52" s="3" t="s">
        <v>8</v>
      </c>
      <c r="D52" s="32" t="s">
        <v>21</v>
      </c>
      <c r="E52" s="32" t="s">
        <v>25</v>
      </c>
      <c r="F52" s="32" t="s">
        <v>5</v>
      </c>
      <c r="G52" s="32">
        <v>1</v>
      </c>
      <c r="H52" s="9">
        <v>7200</v>
      </c>
      <c r="I52" s="9"/>
      <c r="J52" s="36"/>
      <c r="K52" s="11">
        <v>6614.58</v>
      </c>
      <c r="L52" s="11"/>
      <c r="M52" s="11"/>
    </row>
    <row r="53" spans="1:13" s="8" customFormat="1" ht="28.8" x14ac:dyDescent="0.3">
      <c r="A53" s="32" t="s">
        <v>7</v>
      </c>
      <c r="B53" s="33" t="s">
        <v>15</v>
      </c>
      <c r="C53" s="3" t="s">
        <v>8</v>
      </c>
      <c r="D53" s="32" t="s">
        <v>21</v>
      </c>
      <c r="E53" s="32" t="s">
        <v>25</v>
      </c>
      <c r="F53" s="32" t="s">
        <v>5</v>
      </c>
      <c r="G53" s="32">
        <v>1</v>
      </c>
      <c r="H53" s="9">
        <v>7200</v>
      </c>
      <c r="I53" s="9"/>
      <c r="J53" s="36"/>
      <c r="K53" s="11"/>
      <c r="L53" s="11">
        <v>2816.16</v>
      </c>
      <c r="M53" s="11"/>
    </row>
    <row r="54" spans="1:13" s="8" customFormat="1" ht="28.8" x14ac:dyDescent="0.3">
      <c r="A54" s="32" t="s">
        <v>7</v>
      </c>
      <c r="B54" s="33" t="s">
        <v>15</v>
      </c>
      <c r="C54" s="3" t="s">
        <v>8</v>
      </c>
      <c r="D54" s="32" t="s">
        <v>21</v>
      </c>
      <c r="E54" s="32" t="s">
        <v>25</v>
      </c>
      <c r="F54" s="32" t="s">
        <v>5</v>
      </c>
      <c r="G54" s="32">
        <v>1</v>
      </c>
      <c r="H54" s="9">
        <v>7200</v>
      </c>
      <c r="I54" s="9"/>
      <c r="J54" s="36"/>
      <c r="K54" s="11"/>
      <c r="L54" s="11"/>
      <c r="M54" s="11">
        <v>1352</v>
      </c>
    </row>
    <row r="55" spans="1:13" s="26" customFormat="1" ht="28.8" x14ac:dyDescent="0.3">
      <c r="A55" s="32" t="s">
        <v>7</v>
      </c>
      <c r="B55" s="33" t="s">
        <v>15</v>
      </c>
      <c r="C55" s="3" t="s">
        <v>56</v>
      </c>
      <c r="D55" s="32"/>
      <c r="E55" s="32" t="s">
        <v>58</v>
      </c>
      <c r="F55" s="32" t="s">
        <v>5</v>
      </c>
      <c r="G55" s="32">
        <v>1</v>
      </c>
      <c r="H55" s="9">
        <v>1600</v>
      </c>
      <c r="I55" s="9"/>
      <c r="J55" s="36">
        <v>1600</v>
      </c>
      <c r="K55" s="11"/>
      <c r="L55" s="11"/>
      <c r="M55" s="11"/>
    </row>
    <row r="56" spans="1:13" s="26" customFormat="1" ht="43.2" x14ac:dyDescent="0.3">
      <c r="A56" s="32" t="s">
        <v>7</v>
      </c>
      <c r="B56" s="33" t="s">
        <v>15</v>
      </c>
      <c r="C56" s="3" t="s">
        <v>57</v>
      </c>
      <c r="D56" s="32"/>
      <c r="E56" s="32" t="s">
        <v>59</v>
      </c>
      <c r="F56" s="32" t="s">
        <v>5</v>
      </c>
      <c r="G56" s="32">
        <v>1</v>
      </c>
      <c r="H56" s="9">
        <v>280</v>
      </c>
      <c r="I56" s="9"/>
      <c r="J56" s="36"/>
      <c r="K56" s="11">
        <v>280</v>
      </c>
      <c r="L56" s="11"/>
      <c r="M56" s="11"/>
    </row>
    <row r="57" spans="1:13" s="27" customFormat="1" ht="28.8" x14ac:dyDescent="0.3">
      <c r="A57" s="32" t="s">
        <v>7</v>
      </c>
      <c r="B57" s="34" t="s">
        <v>75</v>
      </c>
      <c r="C57" s="3" t="s">
        <v>76</v>
      </c>
      <c r="D57" s="32"/>
      <c r="E57" s="32" t="s">
        <v>105</v>
      </c>
      <c r="F57" s="32" t="s">
        <v>5</v>
      </c>
      <c r="G57" s="32">
        <v>1</v>
      </c>
      <c r="H57" s="9">
        <v>1800</v>
      </c>
      <c r="I57" s="9"/>
      <c r="J57" s="36">
        <v>1800</v>
      </c>
      <c r="K57" s="11"/>
      <c r="L57" s="11"/>
      <c r="M57" s="11"/>
    </row>
    <row r="58" spans="1:13" s="27" customFormat="1" ht="28.8" x14ac:dyDescent="0.3">
      <c r="A58" s="32" t="s">
        <v>7</v>
      </c>
      <c r="B58" s="34" t="s">
        <v>75</v>
      </c>
      <c r="C58" s="3" t="s">
        <v>76</v>
      </c>
      <c r="D58" s="32"/>
      <c r="E58" s="32" t="s">
        <v>105</v>
      </c>
      <c r="F58" s="32" t="s">
        <v>5</v>
      </c>
      <c r="G58" s="32">
        <v>1</v>
      </c>
      <c r="H58" s="9">
        <v>1400</v>
      </c>
      <c r="I58" s="9"/>
      <c r="J58" s="36"/>
      <c r="K58" s="11"/>
      <c r="L58" s="11"/>
      <c r="M58" s="11">
        <v>1400</v>
      </c>
    </row>
    <row r="59" spans="1:13" s="27" customFormat="1" ht="43.2" x14ac:dyDescent="0.3">
      <c r="A59" s="32" t="s">
        <v>7</v>
      </c>
      <c r="B59" s="34" t="s">
        <v>75</v>
      </c>
      <c r="C59" s="3" t="s">
        <v>77</v>
      </c>
      <c r="D59" s="32"/>
      <c r="E59" s="32" t="s">
        <v>105</v>
      </c>
      <c r="F59" s="32" t="s">
        <v>5</v>
      </c>
      <c r="G59" s="32">
        <v>1</v>
      </c>
      <c r="H59" s="9">
        <v>1400</v>
      </c>
      <c r="I59" s="9"/>
      <c r="J59" s="36"/>
      <c r="K59" s="11"/>
      <c r="L59" s="11"/>
      <c r="M59" s="11">
        <v>1400</v>
      </c>
    </row>
    <row r="60" spans="1:13" s="27" customFormat="1" x14ac:dyDescent="0.3">
      <c r="A60" s="32" t="s">
        <v>78</v>
      </c>
      <c r="B60" s="34" t="s">
        <v>79</v>
      </c>
      <c r="C60" s="3" t="s">
        <v>80</v>
      </c>
      <c r="D60" s="32"/>
      <c r="E60" s="32" t="s">
        <v>82</v>
      </c>
      <c r="F60" s="32" t="s">
        <v>5</v>
      </c>
      <c r="G60" s="32">
        <v>1</v>
      </c>
      <c r="H60" s="9">
        <v>119.4</v>
      </c>
      <c r="I60" s="9"/>
      <c r="J60" s="36">
        <v>119.4</v>
      </c>
      <c r="K60" s="11"/>
      <c r="L60" s="11"/>
      <c r="M60" s="11"/>
    </row>
    <row r="61" spans="1:13" s="27" customFormat="1" x14ac:dyDescent="0.3">
      <c r="A61" s="32" t="s">
        <v>78</v>
      </c>
      <c r="B61" s="34" t="s">
        <v>79</v>
      </c>
      <c r="C61" s="3" t="s">
        <v>80</v>
      </c>
      <c r="D61" s="32"/>
      <c r="E61" s="32" t="s">
        <v>83</v>
      </c>
      <c r="F61" s="32" t="s">
        <v>5</v>
      </c>
      <c r="G61" s="32">
        <v>1</v>
      </c>
      <c r="H61" s="9">
        <v>149.99</v>
      </c>
      <c r="I61" s="9"/>
      <c r="J61" s="36"/>
      <c r="K61" s="11">
        <v>149.99</v>
      </c>
      <c r="L61" s="11"/>
      <c r="M61" s="11"/>
    </row>
    <row r="62" spans="1:13" s="27" customFormat="1" x14ac:dyDescent="0.3">
      <c r="A62" s="32" t="s">
        <v>78</v>
      </c>
      <c r="B62" s="34" t="s">
        <v>79</v>
      </c>
      <c r="C62" s="3" t="s">
        <v>81</v>
      </c>
      <c r="D62" s="32"/>
      <c r="E62" s="32" t="s">
        <v>82</v>
      </c>
      <c r="F62" s="32" t="s">
        <v>5</v>
      </c>
      <c r="G62" s="32">
        <v>1</v>
      </c>
      <c r="H62" s="9">
        <v>200</v>
      </c>
      <c r="I62" s="9"/>
      <c r="J62" s="36">
        <v>200</v>
      </c>
      <c r="K62" s="11"/>
      <c r="L62" s="11"/>
      <c r="M62" s="11"/>
    </row>
    <row r="63" spans="1:13" s="27" customFormat="1" ht="28.8" x14ac:dyDescent="0.3">
      <c r="A63" s="32" t="s">
        <v>84</v>
      </c>
      <c r="B63" s="34" t="s">
        <v>85</v>
      </c>
      <c r="C63" s="3" t="s">
        <v>86</v>
      </c>
      <c r="D63" s="32"/>
      <c r="E63" s="32" t="s">
        <v>87</v>
      </c>
      <c r="F63" s="32" t="s">
        <v>5</v>
      </c>
      <c r="G63" s="32">
        <v>1</v>
      </c>
      <c r="H63" s="9">
        <v>317</v>
      </c>
      <c r="I63" s="9"/>
      <c r="J63" s="36"/>
      <c r="K63" s="11">
        <v>317</v>
      </c>
      <c r="L63" s="11"/>
      <c r="M63" s="11"/>
    </row>
    <row r="64" spans="1:13" x14ac:dyDescent="0.3">
      <c r="A64" s="32" t="s">
        <v>13</v>
      </c>
      <c r="B64" s="34" t="s">
        <v>88</v>
      </c>
      <c r="C64" s="3" t="s">
        <v>29</v>
      </c>
      <c r="D64" s="32"/>
      <c r="E64" s="12" t="s">
        <v>89</v>
      </c>
      <c r="F64" s="32" t="s">
        <v>5</v>
      </c>
      <c r="G64" s="32">
        <v>1</v>
      </c>
      <c r="H64" s="9">
        <v>2640</v>
      </c>
      <c r="I64" s="9"/>
      <c r="J64" s="36"/>
      <c r="K64" s="11">
        <v>2640</v>
      </c>
      <c r="L64" s="11"/>
      <c r="M64" s="11"/>
    </row>
    <row r="65" spans="1:15" x14ac:dyDescent="0.3">
      <c r="A65" s="32" t="s">
        <v>13</v>
      </c>
      <c r="B65" s="34" t="s">
        <v>90</v>
      </c>
      <c r="C65" s="20" t="s">
        <v>30</v>
      </c>
      <c r="D65" s="32"/>
      <c r="E65" s="12" t="s">
        <v>100</v>
      </c>
      <c r="F65" s="32" t="s">
        <v>5</v>
      </c>
      <c r="G65" s="32">
        <v>1</v>
      </c>
      <c r="H65" s="9">
        <v>14020.24</v>
      </c>
      <c r="I65" s="9"/>
      <c r="J65" s="36"/>
      <c r="K65" s="11">
        <v>3806.4</v>
      </c>
      <c r="L65" s="11">
        <v>10213.84</v>
      </c>
      <c r="M65" s="11"/>
    </row>
    <row r="66" spans="1:15" x14ac:dyDescent="0.3">
      <c r="A66" s="32" t="s">
        <v>13</v>
      </c>
      <c r="B66" s="34" t="s">
        <v>91</v>
      </c>
      <c r="C66" s="20" t="s">
        <v>30</v>
      </c>
      <c r="D66" s="32"/>
      <c r="E66" s="12" t="s">
        <v>103</v>
      </c>
      <c r="F66" s="32" t="s">
        <v>5</v>
      </c>
      <c r="G66" s="32">
        <v>1</v>
      </c>
      <c r="H66" s="9">
        <v>3806.4</v>
      </c>
      <c r="I66" s="9"/>
      <c r="J66" s="36"/>
      <c r="K66" s="11">
        <v>3806.4</v>
      </c>
      <c r="L66" s="11"/>
      <c r="M66" s="11"/>
    </row>
    <row r="67" spans="1:15" s="8" customFormat="1" x14ac:dyDescent="0.3">
      <c r="A67" s="32" t="s">
        <v>9</v>
      </c>
      <c r="B67" s="34" t="s">
        <v>39</v>
      </c>
      <c r="C67" s="3" t="s">
        <v>10</v>
      </c>
      <c r="D67" s="32" t="s">
        <v>21</v>
      </c>
      <c r="E67" s="16" t="s">
        <v>93</v>
      </c>
      <c r="F67" s="32" t="s">
        <v>5</v>
      </c>
      <c r="G67" s="32">
        <v>1</v>
      </c>
      <c r="H67" s="9">
        <v>11500</v>
      </c>
      <c r="I67" s="9"/>
      <c r="J67" s="36"/>
      <c r="K67" s="11"/>
      <c r="L67" s="11">
        <v>710.19</v>
      </c>
      <c r="M67" s="11"/>
      <c r="O67" s="23"/>
    </row>
    <row r="68" spans="1:15" s="21" customFormat="1" x14ac:dyDescent="0.3">
      <c r="A68" s="12" t="s">
        <v>9</v>
      </c>
      <c r="B68" s="34" t="s">
        <v>31</v>
      </c>
      <c r="C68" s="20" t="s">
        <v>10</v>
      </c>
      <c r="D68" s="12" t="s">
        <v>21</v>
      </c>
      <c r="E68" s="16" t="s">
        <v>94</v>
      </c>
      <c r="F68" s="32" t="s">
        <v>5</v>
      </c>
      <c r="G68" s="32">
        <v>1</v>
      </c>
      <c r="H68" s="15">
        <v>7000</v>
      </c>
      <c r="I68" s="15"/>
      <c r="J68" s="13">
        <v>6972</v>
      </c>
      <c r="K68" s="14"/>
      <c r="L68" s="14"/>
      <c r="M68" s="14"/>
      <c r="O68" s="24"/>
    </row>
    <row r="69" spans="1:15" s="21" customFormat="1" x14ac:dyDescent="0.3">
      <c r="A69" s="12" t="s">
        <v>9</v>
      </c>
      <c r="B69" s="34" t="s">
        <v>31</v>
      </c>
      <c r="C69" s="20" t="s">
        <v>10</v>
      </c>
      <c r="D69" s="12" t="s">
        <v>21</v>
      </c>
      <c r="E69" s="16" t="s">
        <v>94</v>
      </c>
      <c r="F69" s="32" t="s">
        <v>5</v>
      </c>
      <c r="G69" s="32">
        <v>1</v>
      </c>
      <c r="H69" s="15">
        <v>2350</v>
      </c>
      <c r="I69" s="15"/>
      <c r="J69" s="13">
        <v>2347.1999999999998</v>
      </c>
      <c r="K69" s="14"/>
      <c r="L69" s="14"/>
      <c r="M69" s="14"/>
      <c r="O69" s="24"/>
    </row>
    <row r="70" spans="1:15" x14ac:dyDescent="0.3">
      <c r="A70" s="32" t="s">
        <v>9</v>
      </c>
      <c r="B70" s="34" t="s">
        <v>92</v>
      </c>
      <c r="C70" s="3" t="s">
        <v>10</v>
      </c>
      <c r="D70" s="45" t="s">
        <v>21</v>
      </c>
      <c r="E70" s="16" t="s">
        <v>95</v>
      </c>
      <c r="F70" s="32" t="s">
        <v>5</v>
      </c>
      <c r="G70" s="32">
        <v>1</v>
      </c>
      <c r="H70" s="15">
        <v>8217.5</v>
      </c>
      <c r="I70" s="15"/>
      <c r="J70" s="13"/>
      <c r="K70" s="14"/>
      <c r="L70" s="14">
        <v>2484.25</v>
      </c>
      <c r="M70" s="14">
        <v>2603.5</v>
      </c>
    </row>
    <row r="71" spans="1:15" x14ac:dyDescent="0.3">
      <c r="A71" s="32" t="s">
        <v>84</v>
      </c>
      <c r="B71" s="34" t="s">
        <v>101</v>
      </c>
      <c r="C71" s="3" t="s">
        <v>102</v>
      </c>
      <c r="D71" s="44"/>
      <c r="E71" s="16" t="s">
        <v>104</v>
      </c>
      <c r="F71" s="32" t="s">
        <v>5</v>
      </c>
      <c r="G71" s="32">
        <v>1</v>
      </c>
      <c r="H71" s="15">
        <v>527.1</v>
      </c>
      <c r="I71" s="15"/>
      <c r="J71" s="13"/>
      <c r="K71" s="14"/>
      <c r="L71" s="14"/>
      <c r="M71" s="14">
        <v>527.1</v>
      </c>
    </row>
    <row r="72" spans="1:15" x14ac:dyDescent="0.3">
      <c r="J72" s="28"/>
    </row>
  </sheetData>
  <mergeCells count="1">
    <mergeCell ref="A2:M2"/>
  </mergeCells>
  <conditionalFormatting sqref="C41:C44">
    <cfRule type="cellIs" dxfId="0" priority="1" stopIfTrue="1" operator="equal">
      <formula>0</formula>
    </cfRule>
  </conditionalFormatting>
  <pageMargins left="0.17" right="0.17" top="0.74803149606299213" bottom="0.74803149606299213" header="0.31496062992125984" footer="0.31496062992125984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incarichi al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Andre</cp:lastModifiedBy>
  <cp:lastPrinted>2023-09-08T11:07:03Z</cp:lastPrinted>
  <dcterms:created xsi:type="dcterms:W3CDTF">2016-12-20T15:19:51Z</dcterms:created>
  <dcterms:modified xsi:type="dcterms:W3CDTF">2023-09-25T15:39:59Z</dcterms:modified>
</cp:coreProperties>
</file>